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 refMode="R1C1"/>
</workbook>
</file>

<file path=xl/calcChain.xml><?xml version="1.0" encoding="utf-8"?>
<calcChain xmlns="http://schemas.openxmlformats.org/spreadsheetml/2006/main">
  <c r="AR46" i="1" l="1"/>
  <c r="AQ46" i="1"/>
  <c r="AP46" i="1"/>
  <c r="AO46" i="1"/>
  <c r="AO43" i="1"/>
  <c r="AR57" i="1" l="1"/>
  <c r="AQ57" i="1"/>
  <c r="AP61" i="1"/>
  <c r="AP57" i="1"/>
  <c r="AO57" i="1"/>
  <c r="AO58" i="1"/>
  <c r="R50" i="1"/>
  <c r="AP60" i="1" l="1"/>
  <c r="AP59" i="1"/>
  <c r="AP58" i="1"/>
  <c r="AD50" i="1" l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s="1"/>
  <c r="AK50" i="1" l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<sst xmlns="http://schemas.openxmlformats.org/spreadsheetml/2006/main" count="236" uniqueCount="62">
  <si>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</si>
  <si>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</si>
  <si>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</si>
  <si>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</si>
  <si>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</si>
  <si>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</si>
  <si>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</si>
  <si>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</si>
  <si>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</si>
  <si>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</si>
  <si>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</si>
  <si>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</si>
  <si>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</si>
  <si>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</si>
  <si>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</si>
  <si>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</si>
  <si>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</si>
  <si>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</si>
  <si>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</si>
  <si>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</si>
  <si>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</si>
  <si>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</si>
  <si>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</si>
  <si>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</si>
  <si>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</si>
  <si>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</si>
  <si>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</si>
  <si>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</si>
  <si>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</si>
  <si>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</si>
  <si>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</si>
  <si>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</si>
  <si>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</si>
  <si>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</si>
  <si>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</si>
  <si>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</si>
  <si>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</si>
  <si>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</si>
  <si>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</si>
  <si>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</si>
  <si>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</si>
  <si>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</si>
  <si>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</si>
  <si>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</si>
  <si>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</si>
  <si>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</si>
  <si>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</si>
  <si>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</si>
  <si>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</si>
  <si>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</si>
  <si>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</si>
  <si>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</si>
  <si>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</si>
  <si>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</si>
  <si>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</si>
  <si>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</si>
  <si>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</si>
  <si>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</si>
  <si>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</si>
  <si>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</si>
  <si>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</si>
  <si>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19.02.2021г.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</si>
</sst>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70" zoomScaleNormal="70" zoomScaleSheetLayoutView="80" workbookViewId="0">
      <selection activeCell="K17" sqref="K17:L17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5" t="s">
        <v>0</v>
      </c>
      <c r="B3" s="222" t="s">
        <v>57</v>
      </c>
      <c r="C3" s="223"/>
      <c r="D3" s="223"/>
      <c r="E3" s="224"/>
      <c r="F3" s="234" t="s">
        <v>40</v>
      </c>
      <c r="G3" s="234"/>
      <c r="H3" s="234"/>
      <c r="I3" s="234"/>
      <c r="J3" s="235" t="s">
        <v>55</v>
      </c>
      <c r="K3" s="234"/>
      <c r="L3" s="234"/>
      <c r="M3" s="234"/>
      <c r="N3" s="222" t="s">
        <v>58</v>
      </c>
      <c r="O3" s="223"/>
      <c r="P3" s="223"/>
      <c r="Q3" s="224"/>
    </row>
    <row r="4" spans="1:20" ht="18" customHeight="1" x14ac:dyDescent="0.2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30" customHeight="1" thickBot="1" x14ac:dyDescent="0.3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25">
      <c r="A6" s="23" t="s">
        <v>22</v>
      </c>
      <c r="B6" s="14">
        <v>30</v>
      </c>
      <c r="C6" s="157">
        <v>4097.2439999999997</v>
      </c>
      <c r="D6" s="157">
        <v>1307.834484</v>
      </c>
      <c r="E6" s="17">
        <f>C6/C16</f>
        <v>7.777700168511982E-2</v>
      </c>
      <c r="F6" s="24">
        <v>2</v>
      </c>
      <c r="G6" s="157">
        <v>427.62979999999999</v>
      </c>
      <c r="H6" s="157">
        <v>200</v>
      </c>
      <c r="I6" s="18">
        <f>G6/G16</f>
        <v>3.7693629751362416E-2</v>
      </c>
      <c r="J6" s="14"/>
      <c r="K6" s="157"/>
      <c r="L6" s="157"/>
      <c r="M6" s="18">
        <f>K6/K16</f>
        <v>0</v>
      </c>
      <c r="N6" s="14">
        <f>B6+J6</f>
        <v>30</v>
      </c>
      <c r="O6" s="157">
        <f>C6+K6</f>
        <v>4097.2439999999997</v>
      </c>
      <c r="P6" s="157">
        <f>D6+L6</f>
        <v>1307.834484</v>
      </c>
      <c r="Q6" s="17">
        <f>O6/O16</f>
        <v>7.4165676217598731E-2</v>
      </c>
    </row>
    <row r="7" spans="1:20" s="28" customFormat="1" x14ac:dyDescent="0.25">
      <c r="A7" s="23" t="s">
        <v>23</v>
      </c>
      <c r="B7" s="14">
        <v>31</v>
      </c>
      <c r="C7" s="157">
        <v>3270.2363</v>
      </c>
      <c r="D7" s="157">
        <v>1434.8322539999999</v>
      </c>
      <c r="E7" s="17">
        <f>C7/C16</f>
        <v>6.2078112559525389E-2</v>
      </c>
      <c r="F7" s="24">
        <v>2</v>
      </c>
      <c r="G7" s="157">
        <v>530</v>
      </c>
      <c r="H7" s="157">
        <v>242</v>
      </c>
      <c r="I7" s="18">
        <f>G7/G16</f>
        <v>4.6717099154974892E-2</v>
      </c>
      <c r="J7" s="14"/>
      <c r="K7" s="157"/>
      <c r="L7" s="157"/>
      <c r="M7" s="18">
        <f>K7/K16</f>
        <v>0</v>
      </c>
      <c r="N7" s="14">
        <f t="shared" ref="N7:N15" si="0">B7+J7</f>
        <v>31</v>
      </c>
      <c r="O7" s="157">
        <f t="shared" ref="O7:O15" si="1">C7+K7</f>
        <v>3270.2363</v>
      </c>
      <c r="P7" s="157">
        <f t="shared" ref="P7:P15" si="2">D7+L7</f>
        <v>1434.8322539999999</v>
      </c>
      <c r="Q7" s="17">
        <f>O7/O16</f>
        <v>5.91957146269146E-2</v>
      </c>
    </row>
    <row r="8" spans="1:20" s="28" customFormat="1" x14ac:dyDescent="0.25">
      <c r="A8" s="23" t="s">
        <v>19</v>
      </c>
      <c r="B8" s="14">
        <v>41</v>
      </c>
      <c r="C8" s="159">
        <v>8228.8167859999994</v>
      </c>
      <c r="D8" s="159">
        <v>3788.0510340000001</v>
      </c>
      <c r="E8" s="17">
        <f>C8/C16</f>
        <v>0.15620565849416446</v>
      </c>
      <c r="F8" s="24">
        <v>6</v>
      </c>
      <c r="G8" s="157">
        <v>4857.2526859999998</v>
      </c>
      <c r="H8" s="157">
        <v>2408.1263439999998</v>
      </c>
      <c r="I8" s="18">
        <f>G8/G16</f>
        <v>0.42814482142005683</v>
      </c>
      <c r="J8" s="14">
        <v>2</v>
      </c>
      <c r="K8" s="157">
        <v>520</v>
      </c>
      <c r="L8" s="157">
        <v>255.26</v>
      </c>
      <c r="M8" s="18">
        <f>K8/K16</f>
        <v>0.20272114147596584</v>
      </c>
      <c r="N8" s="14">
        <f t="shared" si="0"/>
        <v>43</v>
      </c>
      <c r="O8" s="157">
        <f t="shared" si="1"/>
        <v>8748.8167859999994</v>
      </c>
      <c r="P8" s="157">
        <f t="shared" si="2"/>
        <v>4043.3110340000003</v>
      </c>
      <c r="Q8" s="17">
        <f>O8/O16</f>
        <v>0.15836545566667956</v>
      </c>
    </row>
    <row r="9" spans="1:20" s="28" customFormat="1" ht="15.75" customHeight="1" x14ac:dyDescent="0.25">
      <c r="A9" s="23" t="s">
        <v>26</v>
      </c>
      <c r="B9" s="14">
        <v>51</v>
      </c>
      <c r="C9" s="157">
        <v>8068.9854960000002</v>
      </c>
      <c r="D9" s="157">
        <v>3698.3349629999998</v>
      </c>
      <c r="E9" s="17">
        <f>C9/C16</f>
        <v>0.153171619390888</v>
      </c>
      <c r="F9" s="24">
        <v>1</v>
      </c>
      <c r="G9" s="157">
        <v>140</v>
      </c>
      <c r="H9" s="157">
        <v>20</v>
      </c>
      <c r="I9" s="18">
        <f>G9/G16</f>
        <v>1.234036581452167E-2</v>
      </c>
      <c r="J9" s="14">
        <v>1</v>
      </c>
      <c r="K9" s="157">
        <v>1860</v>
      </c>
      <c r="L9" s="157">
        <v>930</v>
      </c>
      <c r="M9" s="18">
        <f>K9/K16</f>
        <v>0.72511792912557016</v>
      </c>
      <c r="N9" s="14">
        <f t="shared" si="0"/>
        <v>52</v>
      </c>
      <c r="O9" s="157">
        <f t="shared" si="1"/>
        <v>9928.9854960000011</v>
      </c>
      <c r="P9" s="157">
        <f t="shared" si="2"/>
        <v>4628.3349629999993</v>
      </c>
      <c r="Q9" s="17">
        <f>O9/O16</f>
        <v>0.17972811076557074</v>
      </c>
    </row>
    <row r="10" spans="1:20" s="28" customFormat="1" x14ac:dyDescent="0.25">
      <c r="A10" s="23" t="s">
        <v>27</v>
      </c>
      <c r="B10" s="14">
        <v>14</v>
      </c>
      <c r="C10" s="157">
        <v>3440.7</v>
      </c>
      <c r="D10" s="157">
        <v>937.45507598999995</v>
      </c>
      <c r="E10" s="17">
        <f>C10/C16</f>
        <v>6.5313984155688995E-2</v>
      </c>
      <c r="F10" s="24"/>
      <c r="G10" s="157"/>
      <c r="H10" s="157"/>
      <c r="I10" s="18">
        <f>G10/G16</f>
        <v>0</v>
      </c>
      <c r="J10" s="14"/>
      <c r="K10" s="157"/>
      <c r="L10" s="157"/>
      <c r="M10" s="18">
        <f>K10/K16</f>
        <v>0</v>
      </c>
      <c r="N10" s="14">
        <f t="shared" si="0"/>
        <v>14</v>
      </c>
      <c r="O10" s="157">
        <f t="shared" si="1"/>
        <v>3440.7</v>
      </c>
      <c r="P10" s="157">
        <f t="shared" si="2"/>
        <v>937.45507598999995</v>
      </c>
      <c r="Q10" s="17">
        <f>O10/O16</f>
        <v>6.2281338910226476E-2</v>
      </c>
    </row>
    <row r="11" spans="1:20" s="28" customFormat="1" ht="15.75" customHeight="1" x14ac:dyDescent="0.25">
      <c r="A11" s="23" t="s">
        <v>28</v>
      </c>
      <c r="B11" s="14">
        <v>14</v>
      </c>
      <c r="C11" s="157">
        <v>10827.401499</v>
      </c>
      <c r="D11" s="157">
        <v>4101.7039279999999</v>
      </c>
      <c r="E11" s="17">
        <f>C11/C16</f>
        <v>0.20553396981805136</v>
      </c>
      <c r="F11" s="24">
        <v>1</v>
      </c>
      <c r="G11" s="157">
        <v>500</v>
      </c>
      <c r="H11" s="157">
        <v>241.75481600000001</v>
      </c>
      <c r="I11" s="18">
        <f>G11/G16</f>
        <v>4.4072735051863106E-2</v>
      </c>
      <c r="J11" s="14"/>
      <c r="K11" s="157"/>
      <c r="L11" s="157"/>
      <c r="M11" s="18">
        <f>K11/K16</f>
        <v>0</v>
      </c>
      <c r="N11" s="14">
        <f t="shared" si="0"/>
        <v>14</v>
      </c>
      <c r="O11" s="157">
        <f t="shared" si="1"/>
        <v>10827.401499</v>
      </c>
      <c r="P11" s="157">
        <f t="shared" si="2"/>
        <v>4101.7039279999999</v>
      </c>
      <c r="Q11" s="17">
        <f>O11/O16</f>
        <v>0.1959906595391383</v>
      </c>
    </row>
    <row r="12" spans="1:20" s="28" customFormat="1" x14ac:dyDescent="0.25">
      <c r="A12" s="30" t="s">
        <v>35</v>
      </c>
      <c r="B12" s="14">
        <v>12</v>
      </c>
      <c r="C12" s="157">
        <v>1210</v>
      </c>
      <c r="D12" s="157">
        <v>553.93194000000005</v>
      </c>
      <c r="E12" s="17">
        <f>C12/C16</f>
        <v>2.2969140241341498E-2</v>
      </c>
      <c r="F12" s="24"/>
      <c r="G12" s="157"/>
      <c r="H12" s="157"/>
      <c r="I12" s="18">
        <f>G12/G16</f>
        <v>0</v>
      </c>
      <c r="J12" s="14">
        <v>3</v>
      </c>
      <c r="K12" s="157">
        <v>113</v>
      </c>
      <c r="L12" s="157">
        <v>88.531504200000001</v>
      </c>
      <c r="M12" s="18">
        <f>K12/K16</f>
        <v>4.405286343612335E-2</v>
      </c>
      <c r="N12" s="14">
        <f t="shared" si="0"/>
        <v>15</v>
      </c>
      <c r="O12" s="157">
        <f t="shared" si="1"/>
        <v>1323</v>
      </c>
      <c r="P12" s="157">
        <f t="shared" si="2"/>
        <v>642.46344420000003</v>
      </c>
      <c r="Q12" s="17">
        <f>O12/O16</f>
        <v>2.3948095264983763E-2</v>
      </c>
    </row>
    <row r="13" spans="1:20" s="28" customFormat="1" ht="21" customHeight="1" x14ac:dyDescent="0.25">
      <c r="A13" s="30" t="s">
        <v>29</v>
      </c>
      <c r="B13" s="14">
        <v>8</v>
      </c>
      <c r="C13" s="157">
        <v>2980.4929999999999</v>
      </c>
      <c r="D13" s="157">
        <v>1422.1736989999999</v>
      </c>
      <c r="E13" s="17">
        <f>C13/C16</f>
        <v>5.6577984880443501E-2</v>
      </c>
      <c r="F13" s="24">
        <v>3</v>
      </c>
      <c r="G13" s="157">
        <v>2310</v>
      </c>
      <c r="H13" s="157">
        <v>102</v>
      </c>
      <c r="I13" s="18">
        <f>G13/G16</f>
        <v>0.20361603593960756</v>
      </c>
      <c r="J13" s="14">
        <v>1</v>
      </c>
      <c r="K13" s="157">
        <v>72.099999999999994</v>
      </c>
      <c r="L13" s="157">
        <v>36.049999999999997</v>
      </c>
      <c r="M13" s="18">
        <f>K13/K16</f>
        <v>2.810806596234065E-2</v>
      </c>
      <c r="N13" s="14">
        <f t="shared" si="0"/>
        <v>9</v>
      </c>
      <c r="O13" s="157">
        <f t="shared" si="1"/>
        <v>3052.5929999999998</v>
      </c>
      <c r="P13" s="157">
        <f t="shared" si="2"/>
        <v>1458.2236989999999</v>
      </c>
      <c r="Q13" s="17">
        <f>O13/O16</f>
        <v>5.5256075562526513E-2</v>
      </c>
    </row>
    <row r="14" spans="1:20" s="28" customFormat="1" ht="18" customHeight="1" x14ac:dyDescent="0.25">
      <c r="A14" s="30" t="s">
        <v>32</v>
      </c>
      <c r="B14" s="14">
        <v>5</v>
      </c>
      <c r="C14" s="157">
        <v>4110</v>
      </c>
      <c r="D14" s="157">
        <v>2055</v>
      </c>
      <c r="E14" s="17">
        <f>C14/C16</f>
        <v>7.8019145778440949E-2</v>
      </c>
      <c r="F14" s="24">
        <v>2</v>
      </c>
      <c r="G14" s="157">
        <v>2580</v>
      </c>
      <c r="H14" s="157">
        <v>1290</v>
      </c>
      <c r="I14" s="18">
        <f>G14/G16</f>
        <v>0.22741531286761363</v>
      </c>
      <c r="J14" s="14"/>
      <c r="K14" s="157"/>
      <c r="L14" s="157"/>
      <c r="M14" s="18">
        <f>K14/K16</f>
        <v>0</v>
      </c>
      <c r="N14" s="14">
        <f t="shared" si="0"/>
        <v>5</v>
      </c>
      <c r="O14" s="157">
        <f t="shared" si="1"/>
        <v>4110</v>
      </c>
      <c r="P14" s="157">
        <f t="shared" si="2"/>
        <v>2055</v>
      </c>
      <c r="Q14" s="17">
        <f>O14/O16</f>
        <v>7.4396577127047059E-2</v>
      </c>
    </row>
    <row r="15" spans="1:20" s="28" customFormat="1" ht="18" customHeight="1" x14ac:dyDescent="0.25">
      <c r="A15" s="30" t="s">
        <v>56</v>
      </c>
      <c r="B15" s="14">
        <v>10</v>
      </c>
      <c r="C15" s="157">
        <v>6445.5</v>
      </c>
      <c r="D15" s="157">
        <v>3158.0054</v>
      </c>
      <c r="E15" s="17">
        <f>C15/C16</f>
        <v>0.12235338299633604</v>
      </c>
      <c r="F15" s="24"/>
      <c r="G15" s="157"/>
      <c r="H15" s="157"/>
      <c r="I15" s="18"/>
      <c r="J15" s="14"/>
      <c r="K15" s="157"/>
      <c r="L15" s="157"/>
      <c r="M15" s="18">
        <f>K15/K16</f>
        <v>0</v>
      </c>
      <c r="N15" s="14">
        <f t="shared" si="0"/>
        <v>10</v>
      </c>
      <c r="O15" s="157">
        <f t="shared" si="1"/>
        <v>6445.5</v>
      </c>
      <c r="P15" s="157">
        <f t="shared" si="2"/>
        <v>3158.0054</v>
      </c>
      <c r="Q15" s="17">
        <f>O15/O16</f>
        <v>0.11667229631931432</v>
      </c>
    </row>
    <row r="16" spans="1:20" ht="29.25" customHeight="1" thickBot="1" x14ac:dyDescent="0.3">
      <c r="A16" s="163" t="s">
        <v>3</v>
      </c>
      <c r="B16" s="120">
        <f>SUM(B6:B15)</f>
        <v>216</v>
      </c>
      <c r="C16" s="121">
        <f t="shared" ref="C16:M16" si="3">SUM(C6:C15)</f>
        <v>52679.377080999999</v>
      </c>
      <c r="D16" s="121">
        <f>SUM(D6:D15)</f>
        <v>22457.322777989997</v>
      </c>
      <c r="E16" s="122">
        <f t="shared" si="3"/>
        <v>1</v>
      </c>
      <c r="F16" s="140">
        <f>SUM(F6:F15)</f>
        <v>17</v>
      </c>
      <c r="G16" s="124">
        <f>SUM(G6:G15)</f>
        <v>11344.882485999999</v>
      </c>
      <c r="H16" s="125">
        <f t="shared" si="3"/>
        <v>4503.8811599999999</v>
      </c>
      <c r="I16" s="151">
        <f>SUM(I6:I15)</f>
        <v>1</v>
      </c>
      <c r="J16" s="123">
        <f t="shared" si="3"/>
        <v>7</v>
      </c>
      <c r="K16" s="124">
        <f>SUM(K6:K15)</f>
        <v>2565.1</v>
      </c>
      <c r="L16" s="125">
        <f>SUM(L6:L15)</f>
        <v>1309.8415041999999</v>
      </c>
      <c r="M16" s="151">
        <f t="shared" si="3"/>
        <v>1</v>
      </c>
      <c r="N16" s="120">
        <f>SUM(N6:N15)</f>
        <v>223</v>
      </c>
      <c r="O16" s="121">
        <f t="shared" ref="O16" si="4">SUM(O6:O15)</f>
        <v>55244.477080999997</v>
      </c>
      <c r="P16" s="121">
        <f>SUM(P6:P15)</f>
        <v>23767.164282189995</v>
      </c>
      <c r="Q16" s="122">
        <f t="shared" ref="Q16" si="5">SUM(Q6:Q15)</f>
        <v>1</v>
      </c>
    </row>
    <row r="17" spans="1:45" x14ac:dyDescent="0.25">
      <c r="A17" s="3"/>
      <c r="B17" s="3"/>
      <c r="C17" s="150"/>
      <c r="D17" s="150"/>
      <c r="E17" s="3"/>
      <c r="F17" s="3"/>
      <c r="G17" s="150"/>
      <c r="H17" s="150"/>
      <c r="I17" s="3"/>
      <c r="J17" s="3"/>
      <c r="K17" s="155"/>
      <c r="L17" s="155"/>
      <c r="M17" s="3"/>
      <c r="N17" s="3"/>
      <c r="O17" s="150"/>
      <c r="P17" s="150"/>
      <c r="Q17" s="3"/>
      <c r="R17" s="3"/>
      <c r="S17" s="3"/>
      <c r="T17" s="3"/>
    </row>
    <row r="18" spans="1:45" ht="30.75" customHeight="1" thickBot="1" x14ac:dyDescent="0.3">
      <c r="A18" s="211" t="s">
        <v>51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50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2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1.7288418732336757E-2</v>
      </c>
      <c r="R21" s="14">
        <v>3</v>
      </c>
      <c r="S21" s="8">
        <v>1250</v>
      </c>
      <c r="T21" s="8">
        <v>504</v>
      </c>
      <c r="U21" s="17">
        <f>S21/S38</f>
        <v>0.11544782929823447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24</v>
      </c>
      <c r="AQ21" s="8">
        <f>C21+G21+K21+O21+S21+AA21+AI21+AE21+W21+AM21</f>
        <v>9339.4361860000008</v>
      </c>
      <c r="AR21" s="31">
        <f>D21+H21+L21+P21+T21+AB21+AJ21+AF21+X21+AN21</f>
        <v>4367.6768160000001</v>
      </c>
      <c r="AS21" s="17">
        <f>AQ21/AQ38</f>
        <v>0.17728828060437485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5.8099777071155372E-2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0.1214526907361292</v>
      </c>
      <c r="R22" s="14">
        <v>1</v>
      </c>
      <c r="S22" s="8">
        <v>5000</v>
      </c>
      <c r="T22" s="31">
        <v>1500</v>
      </c>
      <c r="U22" s="17">
        <f>S22/S38</f>
        <v>0.46179131719293787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0.18648003344639247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3.0425935887262945E-2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2.3299087610604376E-2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7</v>
      </c>
      <c r="AM23" s="157">
        <v>5920</v>
      </c>
      <c r="AN23" s="157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0.15583897257131654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0.30578830037450194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1.4716843902974839E-2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14</v>
      </c>
      <c r="AQ24" s="8">
        <f t="shared" si="7"/>
        <v>2092.15</v>
      </c>
      <c r="AR24" s="31">
        <f t="shared" si="8"/>
        <v>842.299667</v>
      </c>
      <c r="AS24" s="17">
        <f>AQ24/AQ38</f>
        <v>3.9714782442911253E-2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0.48560587175951969</v>
      </c>
      <c r="R25" s="14">
        <v>1</v>
      </c>
      <c r="S25" s="8">
        <v>100</v>
      </c>
      <c r="T25" s="31">
        <v>27</v>
      </c>
      <c r="U25" s="17">
        <f>S25/S38</f>
        <v>9.2358263438587582E-3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7.7228451842634646E-2</v>
      </c>
    </row>
    <row r="26" spans="1:45" x14ac:dyDescent="0.2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3.3758890771960808E-2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4</v>
      </c>
      <c r="AQ26" s="8">
        <f t="shared" si="7"/>
        <v>377.62</v>
      </c>
      <c r="AR26" s="31">
        <f t="shared" si="8"/>
        <v>142.38159999999999</v>
      </c>
      <c r="AS26" s="17">
        <f>AQ26/AQ38</f>
        <v>7.1682700313515507E-3</v>
      </c>
    </row>
    <row r="27" spans="1:45" x14ac:dyDescent="0.2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7.9352063947183249E-2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2.292729365937133E-2</v>
      </c>
      <c r="R27" s="14">
        <v>1</v>
      </c>
      <c r="S27" s="8">
        <v>600</v>
      </c>
      <c r="T27" s="31">
        <v>300</v>
      </c>
      <c r="U27" s="17">
        <f>S27/S38</f>
        <v>5.5414958063152546E-2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12</v>
      </c>
      <c r="AQ27" s="8">
        <f t="shared" si="7"/>
        <v>1084</v>
      </c>
      <c r="AR27" s="31">
        <f t="shared" si="8"/>
        <v>444.3229</v>
      </c>
      <c r="AS27" s="17">
        <f>AQ27/AQ38</f>
        <v>2.0577312414557174E-2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4.9690598810856565E-2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3</v>
      </c>
      <c r="O28" s="8">
        <v>109</v>
      </c>
      <c r="P28" s="31">
        <v>37.731982000000002</v>
      </c>
      <c r="Q28" s="17">
        <f>O28/O38</f>
        <v>1.3508513561467431E-2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1.2519130569557618E-2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1.1467061264043822E-2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2.7851999801440097E-3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8.5590145274823087E-2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8.4273295612824345E-2</v>
      </c>
      <c r="R30" s="14">
        <v>1</v>
      </c>
      <c r="S30" s="8">
        <v>210</v>
      </c>
      <c r="T30" s="31">
        <v>100.5</v>
      </c>
      <c r="U30" s="17">
        <f>S30/S38</f>
        <v>1.9395235322103393E-2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11</v>
      </c>
      <c r="AQ30" s="8">
        <f t="shared" si="7"/>
        <v>1527.9</v>
      </c>
      <c r="AR30" s="31">
        <f t="shared" si="8"/>
        <v>734.12670000000003</v>
      </c>
      <c r="AS30" s="17">
        <f>AQ30/AQ38</f>
        <v>2.9003759813839399E-2</v>
      </c>
    </row>
    <row r="31" spans="1:45" x14ac:dyDescent="0.2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0.10518515129931129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9.9462330226996867E-2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1.7084484477030864E-3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28</v>
      </c>
      <c r="AQ31" s="8">
        <f t="shared" si="7"/>
        <v>5755.4633999999996</v>
      </c>
      <c r="AR31" s="31">
        <f t="shared" si="8"/>
        <v>2640.9944380000002</v>
      </c>
      <c r="AS31" s="17">
        <f>AQ31/AQ38</f>
        <v>0.10925458346157697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6.421554307864541E-2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3.5940081952528027E-2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1.6928825840684582E-2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8.1559199768823087E-3</v>
      </c>
      <c r="R33" s="14">
        <v>1</v>
      </c>
      <c r="S33" s="8">
        <v>425</v>
      </c>
      <c r="T33" s="31">
        <v>212.5</v>
      </c>
      <c r="U33" s="17">
        <f>S33/S38</f>
        <v>3.925226196139972E-2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2.4782183699565072E-2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1.9985100159275949E-2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1.8589697561652429E-3</v>
      </c>
      <c r="R34" s="14">
        <v>2</v>
      </c>
      <c r="S34" s="8">
        <v>65</v>
      </c>
      <c r="T34" s="8">
        <v>7.6788569999999998</v>
      </c>
      <c r="U34" s="17">
        <f>S34/S38</f>
        <v>6.0032871235081928E-3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1.1762781458998929E-2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6.7273426082390432E-3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8.0082756415949825E-3</v>
      </c>
      <c r="R35" s="14">
        <v>1</v>
      </c>
      <c r="S35" s="8">
        <v>2500</v>
      </c>
      <c r="T35" s="8">
        <v>1250</v>
      </c>
      <c r="U35" s="17">
        <f>S35/S38</f>
        <v>0.23089565859646893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5.7018872022375502E-2</v>
      </c>
    </row>
    <row r="36" spans="1:45" x14ac:dyDescent="0.2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0.18347298022470115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4.9572526831073143E-3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1.8299381150953059E-2</v>
      </c>
    </row>
    <row r="37" spans="1:45" ht="15.75" thickBot="1" x14ac:dyDescent="0.3">
      <c r="A37" s="30" t="s">
        <v>49</v>
      </c>
      <c r="B37" s="153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2.478626341553657E-2</v>
      </c>
      <c r="R37" s="25">
        <v>3</v>
      </c>
      <c r="S37" s="26">
        <v>677.40149899999994</v>
      </c>
      <c r="T37" s="26">
        <v>200.025071</v>
      </c>
      <c r="U37" s="27">
        <f>S37/S38</f>
        <v>6.2563626098336114E-2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19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5.334917864876642E-2</v>
      </c>
    </row>
    <row r="38" spans="1:45" s="56" customFormat="1" ht="28.5" customHeight="1" thickBot="1" x14ac:dyDescent="0.3">
      <c r="A38" s="141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27">
        <f>SUM(F21:F37)</f>
        <v>31</v>
      </c>
      <c r="G38" s="128">
        <f>SUM(G21:G36)</f>
        <v>3270.2363000000005</v>
      </c>
      <c r="H38" s="128">
        <f>SUM(H21:H36)</f>
        <v>1434.8322539999999</v>
      </c>
      <c r="I38" s="136">
        <f t="shared" si="9"/>
        <v>0.99999999999999978</v>
      </c>
      <c r="J38" s="130">
        <f>SUM(J21:J37)</f>
        <v>41</v>
      </c>
      <c r="K38" s="137">
        <f>SUM(K21:K37)</f>
        <v>8228.8167859999994</v>
      </c>
      <c r="L38" s="137">
        <f>SUM(L21:L37)</f>
        <v>3788.0510340000001</v>
      </c>
      <c r="M38" s="129">
        <f t="shared" ref="M38:U38" si="10">SUM(M21:M36)</f>
        <v>0.97083420299157452</v>
      </c>
      <c r="N38" s="130">
        <f>SUM(N21:N37)</f>
        <v>51</v>
      </c>
      <c r="O38" s="128">
        <f>SUM(O21:O37)</f>
        <v>8068.9854959999993</v>
      </c>
      <c r="P38" s="128">
        <f>SUM(P21:P37)</f>
        <v>3698.3349629999993</v>
      </c>
      <c r="Q38" s="129">
        <f t="shared" si="10"/>
        <v>0.97521373658446375</v>
      </c>
      <c r="R38" s="127">
        <f>SUM(R21:R37)</f>
        <v>14</v>
      </c>
      <c r="S38" s="128">
        <f>SUM(S21:S37)</f>
        <v>10827.401499</v>
      </c>
      <c r="T38" s="128">
        <f>SUM(T21:T37)</f>
        <v>4101.7039279999999</v>
      </c>
      <c r="U38" s="126">
        <f t="shared" si="10"/>
        <v>0.93743637390166401</v>
      </c>
      <c r="V38" s="130">
        <f t="shared" ref="V38:AB38" si="11">SUM(V21:V37)</f>
        <v>5</v>
      </c>
      <c r="W38" s="133">
        <f t="shared" si="11"/>
        <v>4110</v>
      </c>
      <c r="X38" s="134">
        <f>SUM(X21:X37)</f>
        <v>2055</v>
      </c>
      <c r="Y38" s="135">
        <f t="shared" si="11"/>
        <v>0.97981063822872505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32">
        <f>SUM(AF21:AF37)</f>
        <v>553.93194000000005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216</v>
      </c>
      <c r="AQ38" s="54">
        <f>C38+G38+K38+O38+S38+AA38+AI38+AE38+W38+AM38</f>
        <v>52679.377080999999</v>
      </c>
      <c r="AR38" s="55">
        <f>D38+H38+L38+P38+T38+AB38+AJ38+AF38+X38+AN38</f>
        <v>22457.322777989997</v>
      </c>
      <c r="AS38" s="50">
        <f>SUM(AS21:AS36)</f>
        <v>0.9466508213512338</v>
      </c>
    </row>
    <row r="39" spans="1:45" x14ac:dyDescent="0.25">
      <c r="A39" s="3"/>
      <c r="B39" s="3"/>
      <c r="C39" s="3"/>
      <c r="D39" s="3"/>
      <c r="E39" s="3"/>
      <c r="F39" s="3"/>
      <c r="G39" s="155"/>
      <c r="H39" s="155"/>
      <c r="I39" s="3"/>
      <c r="J39" s="3"/>
      <c r="K39" s="155"/>
      <c r="L39" s="155"/>
      <c r="M39" s="3"/>
      <c r="N39" s="5"/>
      <c r="O39" s="156"/>
      <c r="P39" s="15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48"/>
      <c r="AR39" s="148"/>
    </row>
    <row r="40" spans="1:45" ht="15.75" customHeight="1" thickBot="1" x14ac:dyDescent="0.3">
      <c r="A40" s="211" t="s">
        <v>52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50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4.25" thickBot="1" x14ac:dyDescent="0.3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22</v>
      </c>
      <c r="G43" s="8">
        <v>1142.7363</v>
      </c>
      <c r="H43" s="8">
        <v>432.45225399999998</v>
      </c>
      <c r="I43" s="17">
        <f>G43/G50</f>
        <v>0.34943539095324705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39</v>
      </c>
      <c r="O43" s="8">
        <v>6502.1754959999998</v>
      </c>
      <c r="P43" s="8">
        <v>3052.262025</v>
      </c>
      <c r="Q43" s="17">
        <f>O43/O50</f>
        <v>0.80582317308951579</v>
      </c>
      <c r="R43" s="21">
        <v>10</v>
      </c>
      <c r="S43" s="22">
        <v>4880</v>
      </c>
      <c r="T43" s="33">
        <v>2276.959038</v>
      </c>
      <c r="U43" s="17">
        <f>S43/S50</f>
        <v>0.45070832558030738</v>
      </c>
      <c r="V43" s="24">
        <v>3</v>
      </c>
      <c r="W43" s="7">
        <v>110</v>
      </c>
      <c r="X43" s="7">
        <v>55</v>
      </c>
      <c r="Y43" s="188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164</v>
      </c>
      <c r="AQ43" s="8">
        <f>C43+G43+K43+O43+S43+AA43+AI43+AE43+W43+AM43</f>
        <v>33479.831795999999</v>
      </c>
      <c r="AR43" s="8">
        <f>D43+H43+L43+P43+T43+AB43+AJ43+AF43+X43+AN43</f>
        <v>14906.553654989999</v>
      </c>
      <c r="AS43" s="17">
        <f>AR43/AR50</f>
        <v>0.66377251653521374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0.18347298022470118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1.3632444878545114E-2</v>
      </c>
      <c r="R44" s="14">
        <v>2</v>
      </c>
      <c r="S44" s="8">
        <v>5050</v>
      </c>
      <c r="T44" s="31">
        <v>1503.489957</v>
      </c>
      <c r="U44" s="17">
        <f>S44/S50</f>
        <v>0.46640923036486726</v>
      </c>
      <c r="V44" s="16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0.14195342011668438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0.13118318086066136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3.680760117207181E-2</v>
      </c>
      <c r="R45" s="177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77"/>
      <c r="AA45" s="10"/>
      <c r="AB45" s="32"/>
      <c r="AC45" s="19"/>
      <c r="AD45" s="177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60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8.0794087431395767E-2</v>
      </c>
    </row>
    <row r="46" spans="1:45" ht="29.25" x14ac:dyDescent="0.25">
      <c r="A46" s="30" t="s">
        <v>47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0.33208609420670915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0.13877952817676004</v>
      </c>
      <c r="R46" s="177">
        <v>2</v>
      </c>
      <c r="S46" s="10">
        <v>897.40149899999994</v>
      </c>
      <c r="T46" s="32">
        <v>321.25493299999999</v>
      </c>
      <c r="U46" s="19">
        <f>S46/S50</f>
        <v>8.288244405482538E-2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77"/>
      <c r="AA46" s="10"/>
      <c r="AB46" s="32"/>
      <c r="AC46" s="19"/>
      <c r="AD46" s="177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14</v>
      </c>
      <c r="AQ46" s="8">
        <f>C46+G46+K46+O46+S46+W46+AA46+AE46+AI46+AM46</f>
        <v>5471.211499</v>
      </c>
      <c r="AR46" s="8">
        <f>D46+H46+L46+P46+T46+X46+AB46+AF46+AJ46+AN46</f>
        <v>2326.2189479999997</v>
      </c>
      <c r="AS46" s="19">
        <f>AR46/AR50</f>
        <v>0.10358398331789946</v>
      </c>
    </row>
    <row r="47" spans="1:45" ht="29.25" x14ac:dyDescent="0.2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60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1</v>
      </c>
      <c r="AQ47" s="8">
        <f t="shared" si="13"/>
        <v>40</v>
      </c>
      <c r="AR47" s="8">
        <f t="shared" si="13"/>
        <v>19.737500000000001</v>
      </c>
      <c r="AS47" s="17">
        <f>AR47/AR50</f>
        <v>8.7888926899801038E-4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3.8223537546812746E-3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60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2.3728450662542869E-4</v>
      </c>
    </row>
    <row r="49" spans="1:45" ht="22.5" customHeight="1" thickBot="1" x14ac:dyDescent="0.3">
      <c r="A49" s="65" t="s">
        <v>54</v>
      </c>
      <c r="B49" s="176"/>
      <c r="C49" s="66"/>
      <c r="D49" s="66"/>
      <c r="E49" s="68"/>
      <c r="F49" s="176"/>
      <c r="G49" s="66"/>
      <c r="H49" s="66"/>
      <c r="I49" s="68"/>
      <c r="J49" s="176"/>
      <c r="K49" s="66"/>
      <c r="L49" s="66"/>
      <c r="M49" s="68"/>
      <c r="N49" s="176"/>
      <c r="O49" s="66"/>
      <c r="P49" s="66"/>
      <c r="Q49" s="68"/>
      <c r="R49" s="176"/>
      <c r="S49" s="66"/>
      <c r="T49" s="66"/>
      <c r="U49" s="187"/>
      <c r="V49" s="67"/>
      <c r="W49" s="67"/>
      <c r="X49" s="67"/>
      <c r="Y49" s="67"/>
      <c r="Z49" s="179"/>
      <c r="AA49" s="66"/>
      <c r="AB49" s="66"/>
      <c r="AC49" s="68"/>
      <c r="AD49" s="64">
        <v>1</v>
      </c>
      <c r="AE49" s="66">
        <v>400</v>
      </c>
      <c r="AF49" s="66">
        <v>200</v>
      </c>
      <c r="AG49" s="67">
        <f>AE49/AE50</f>
        <v>0.33057851239669422</v>
      </c>
      <c r="AH49" s="179"/>
      <c r="AI49" s="66"/>
      <c r="AJ49" s="180"/>
      <c r="AK49" s="187"/>
      <c r="AL49" s="178"/>
      <c r="AM49" s="68"/>
      <c r="AN49" s="185"/>
      <c r="AO49" s="186"/>
      <c r="AP49" s="181">
        <f>B49+F49+J49+N49+R49+V49+Z49+AD49+AH49</f>
        <v>1</v>
      </c>
      <c r="AQ49" s="162">
        <f>C49+G49+K49+O49+S49+W49+AA49+AE49+AI49</f>
        <v>400</v>
      </c>
      <c r="AR49" s="182">
        <f t="shared" ref="AR49" si="14">D49+H49+L49+P49+T49+X49+AB49+AF49+AJ49</f>
        <v>200</v>
      </c>
      <c r="AS49" s="68">
        <f>AR49/AR50</f>
        <v>8.9057810664776235E-3</v>
      </c>
    </row>
    <row r="50" spans="1:45" s="56" customFormat="1" ht="24.75" customHeight="1" thickBot="1" x14ac:dyDescent="0.3">
      <c r="A50" s="45" t="s">
        <v>3</v>
      </c>
      <c r="B50" s="57">
        <f t="shared" ref="B50:H50" si="15">SUM(B43:B49)</f>
        <v>30</v>
      </c>
      <c r="C50" s="59">
        <f t="shared" si="15"/>
        <v>4097.2440000000006</v>
      </c>
      <c r="D50" s="57">
        <f t="shared" si="15"/>
        <v>1307.834484</v>
      </c>
      <c r="E50" s="58">
        <f t="shared" si="15"/>
        <v>0.99999999999999989</v>
      </c>
      <c r="F50" s="57">
        <f t="shared" si="15"/>
        <v>31</v>
      </c>
      <c r="G50" s="59">
        <f t="shared" si="15"/>
        <v>3270.2363</v>
      </c>
      <c r="H50" s="59">
        <f t="shared" si="15"/>
        <v>1434.8322539999999</v>
      </c>
      <c r="I50" s="58">
        <f>SUM(I43:I47)</f>
        <v>0.99617764624531868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51</v>
      </c>
      <c r="O50" s="59">
        <f t="shared" si="16"/>
        <v>8068.9854959999993</v>
      </c>
      <c r="P50" s="59">
        <f t="shared" si="16"/>
        <v>3698.3349630000002</v>
      </c>
      <c r="Q50" s="58">
        <f t="shared" si="16"/>
        <v>0.99504274731689279</v>
      </c>
      <c r="R50" s="57">
        <f>SUM(R43:R49)</f>
        <v>14</v>
      </c>
      <c r="S50" s="59">
        <f t="shared" si="16"/>
        <v>10827.401499</v>
      </c>
      <c r="T50" s="59">
        <f t="shared" si="16"/>
        <v>4101.7039279999999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83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12</v>
      </c>
      <c r="AE50" s="59">
        <f t="shared" si="16"/>
        <v>1210</v>
      </c>
      <c r="AF50" s="59">
        <f t="shared" si="16"/>
        <v>553.93193999999994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61">
        <f t="shared" si="16"/>
        <v>10</v>
      </c>
      <c r="AM50" s="161">
        <f t="shared" si="16"/>
        <v>6445.5</v>
      </c>
      <c r="AN50" s="51">
        <f t="shared" si="16"/>
        <v>3158.0054</v>
      </c>
      <c r="AO50" s="184">
        <f t="shared" si="16"/>
        <v>1</v>
      </c>
      <c r="AP50" s="139">
        <f t="shared" si="16"/>
        <v>216</v>
      </c>
      <c r="AQ50" s="138">
        <f t="shared" si="16"/>
        <v>52679.377080999999</v>
      </c>
      <c r="AR50" s="55">
        <f t="shared" si="16"/>
        <v>22457.322777990001</v>
      </c>
      <c r="AS50" s="52">
        <f t="shared" si="16"/>
        <v>1.0001259622432943</v>
      </c>
    </row>
    <row r="51" spans="1:4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54"/>
      <c r="AR51" s="154"/>
      <c r="AS51" s="28"/>
    </row>
    <row r="52" spans="1:45" ht="15.75" customHeight="1" x14ac:dyDescent="0.25"/>
    <row r="53" spans="1:45" ht="15" customHeight="1" x14ac:dyDescent="0.25"/>
    <row r="54" spans="1:45" s="70" customFormat="1" ht="16.5" thickBot="1" x14ac:dyDescent="0.3">
      <c r="A54" s="219" t="s">
        <v>53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9"/>
      <c r="L54" s="69"/>
      <c r="M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45" s="70" customFormat="1" ht="15" customHeight="1" thickBot="1" x14ac:dyDescent="0.3">
      <c r="A55" s="214" t="s">
        <v>41</v>
      </c>
      <c r="B55" s="216" t="s">
        <v>22</v>
      </c>
      <c r="C55" s="217"/>
      <c r="D55" s="218"/>
      <c r="E55" s="90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50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5" s="70" customFormat="1" ht="45.75" thickBot="1" x14ac:dyDescent="0.3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85" t="s">
        <v>2</v>
      </c>
      <c r="G56" s="84" t="s">
        <v>30</v>
      </c>
      <c r="H56" s="84" t="s">
        <v>36</v>
      </c>
      <c r="I56" s="98" t="s">
        <v>5</v>
      </c>
      <c r="J56" s="85" t="s">
        <v>2</v>
      </c>
      <c r="K56" s="84" t="s">
        <v>30</v>
      </c>
      <c r="L56" s="84" t="s">
        <v>36</v>
      </c>
      <c r="M56" s="89" t="s">
        <v>5</v>
      </c>
      <c r="N56" s="87" t="s">
        <v>2</v>
      </c>
      <c r="O56" s="84" t="s">
        <v>30</v>
      </c>
      <c r="P56" s="84" t="s">
        <v>36</v>
      </c>
      <c r="Q56" s="89" t="s">
        <v>5</v>
      </c>
      <c r="R56" s="80" t="s">
        <v>2</v>
      </c>
      <c r="S56" s="71" t="s">
        <v>30</v>
      </c>
      <c r="T56" s="72" t="s">
        <v>36</v>
      </c>
      <c r="U56" s="82" t="s">
        <v>5</v>
      </c>
      <c r="V56" s="85" t="s">
        <v>2</v>
      </c>
      <c r="W56" s="84" t="s">
        <v>30</v>
      </c>
      <c r="X56" s="93" t="s">
        <v>36</v>
      </c>
      <c r="Y56" s="89" t="s">
        <v>5</v>
      </c>
      <c r="Z56" s="87" t="s">
        <v>2</v>
      </c>
      <c r="AA56" s="84" t="s">
        <v>30</v>
      </c>
      <c r="AB56" s="84" t="s">
        <v>36</v>
      </c>
      <c r="AC56" s="89" t="s">
        <v>5</v>
      </c>
      <c r="AD56" s="143" t="s">
        <v>2</v>
      </c>
      <c r="AE56" s="144" t="s">
        <v>30</v>
      </c>
      <c r="AF56" s="144" t="s">
        <v>36</v>
      </c>
      <c r="AG56" s="145" t="s">
        <v>5</v>
      </c>
      <c r="AH56" s="146" t="s">
        <v>2</v>
      </c>
      <c r="AI56" s="146" t="s">
        <v>30</v>
      </c>
      <c r="AJ56" s="146" t="s">
        <v>36</v>
      </c>
      <c r="AK56" s="145" t="s">
        <v>5</v>
      </c>
      <c r="AL56" s="172" t="s">
        <v>2</v>
      </c>
      <c r="AM56" s="173" t="s">
        <v>30</v>
      </c>
      <c r="AN56" s="173" t="s">
        <v>36</v>
      </c>
      <c r="AO56" s="174" t="s">
        <v>5</v>
      </c>
      <c r="AP56" s="170" t="s">
        <v>2</v>
      </c>
      <c r="AQ56" s="146" t="s">
        <v>30</v>
      </c>
      <c r="AR56" s="146" t="s">
        <v>36</v>
      </c>
      <c r="AS56" s="147" t="s">
        <v>5</v>
      </c>
    </row>
    <row r="57" spans="1:45" s="28" customFormat="1" ht="34.5" customHeight="1" x14ac:dyDescent="0.25">
      <c r="A57" s="23" t="s">
        <v>42</v>
      </c>
      <c r="B57" s="110">
        <v>5</v>
      </c>
      <c r="C57" s="117">
        <v>400.9</v>
      </c>
      <c r="D57" s="118">
        <v>157.40694999999999</v>
      </c>
      <c r="E57" s="113">
        <f>C57/C61</f>
        <v>9.7846259583271075E-2</v>
      </c>
      <c r="F57" s="14">
        <v>9</v>
      </c>
      <c r="G57" s="8">
        <v>859.9</v>
      </c>
      <c r="H57" s="31">
        <v>418.2</v>
      </c>
      <c r="I57" s="18">
        <f>G57/G61</f>
        <v>0.26294735949203424</v>
      </c>
      <c r="J57" s="114">
        <v>15</v>
      </c>
      <c r="K57" s="8">
        <v>2348.3267860000001</v>
      </c>
      <c r="L57" s="149">
        <v>1129.953299</v>
      </c>
      <c r="M57" s="101">
        <f>K57/K61</f>
        <v>0.26841650058986621</v>
      </c>
      <c r="N57" s="115">
        <v>14</v>
      </c>
      <c r="O57" s="111">
        <v>598.71</v>
      </c>
      <c r="P57" s="111">
        <v>220.823958</v>
      </c>
      <c r="Q57" s="116">
        <f>O57/O61</f>
        <v>6.0299211862198492E-2</v>
      </c>
      <c r="R57" s="24">
        <v>2</v>
      </c>
      <c r="S57" s="8">
        <v>585</v>
      </c>
      <c r="T57" s="31">
        <v>292.5</v>
      </c>
      <c r="U57" s="18">
        <f>S57/S61</f>
        <v>5.4029584111573735E-2</v>
      </c>
      <c r="V57" s="110">
        <v>1</v>
      </c>
      <c r="W57" s="111">
        <v>1000</v>
      </c>
      <c r="X57" s="111">
        <v>500</v>
      </c>
      <c r="Y57" s="116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42">
        <f>AE57/AE61</f>
        <v>0.30234315948601664</v>
      </c>
      <c r="AH57" s="21">
        <v>1</v>
      </c>
      <c r="AI57" s="22">
        <v>2200</v>
      </c>
      <c r="AJ57" s="22">
        <v>1100</v>
      </c>
      <c r="AK57" s="165">
        <f>AI57/AI61</f>
        <v>0.72069876331368121</v>
      </c>
      <c r="AL57" s="7">
        <v>1</v>
      </c>
      <c r="AM57" s="8">
        <v>600</v>
      </c>
      <c r="AN57" s="8">
        <v>300</v>
      </c>
      <c r="AO57" s="171">
        <f>AM57/AM61</f>
        <v>9.3088201070514312E-2</v>
      </c>
      <c r="AP57" s="166">
        <f>B57+F57+J57+N57+R57+V57+Z57+AD57+AH57+AL57</f>
        <v>50</v>
      </c>
      <c r="AQ57" s="22">
        <f>C57+G57+K57+O57+S57+W57+AA57+AE57+AI57+AM57</f>
        <v>9005.3367859999998</v>
      </c>
      <c r="AR57" s="22">
        <f>D57+H57+L57+P57+T57+X57+AB57+AF57+AJ57+AN57</f>
        <v>4319.7846009999994</v>
      </c>
      <c r="AS57" s="142">
        <f>AQ57/AQ61</f>
        <v>0.16300881575539733</v>
      </c>
    </row>
    <row r="58" spans="1:45" s="28" customFormat="1" ht="24" customHeight="1" x14ac:dyDescent="0.25">
      <c r="A58" s="23" t="s">
        <v>43</v>
      </c>
      <c r="B58" s="110">
        <v>17</v>
      </c>
      <c r="C58" s="111">
        <v>1201.25</v>
      </c>
      <c r="D58" s="112">
        <v>361.84156400000001</v>
      </c>
      <c r="E58" s="113">
        <f>C58/C61</f>
        <v>0.293184882325778</v>
      </c>
      <c r="F58" s="14">
        <v>20</v>
      </c>
      <c r="G58" s="8">
        <v>1290.3362999999999</v>
      </c>
      <c r="H58" s="31">
        <v>498.63225399999999</v>
      </c>
      <c r="I58" s="18">
        <f>G58/G61</f>
        <v>0.39456974408852347</v>
      </c>
      <c r="J58" s="114">
        <v>26</v>
      </c>
      <c r="K58" s="111">
        <v>5777.49</v>
      </c>
      <c r="L58" s="111">
        <v>2639.857735</v>
      </c>
      <c r="M58" s="101">
        <f>K58/K61</f>
        <v>0.6603738701266707</v>
      </c>
      <c r="N58" s="115">
        <v>30</v>
      </c>
      <c r="O58" s="111">
        <v>3520.9653960000001</v>
      </c>
      <c r="P58" s="111">
        <v>1535.4377939999999</v>
      </c>
      <c r="Q58" s="116">
        <f>O58/O61</f>
        <v>0.35461481914929366</v>
      </c>
      <c r="R58" s="24">
        <v>9</v>
      </c>
      <c r="S58" s="8">
        <v>6670</v>
      </c>
      <c r="T58" s="31">
        <v>2150.4489950000002</v>
      </c>
      <c r="U58" s="18">
        <f>S58/S61</f>
        <v>0.61602961713537918</v>
      </c>
      <c r="V58" s="110">
        <v>4</v>
      </c>
      <c r="W58" s="158">
        <v>3110</v>
      </c>
      <c r="X58" s="158">
        <v>1555</v>
      </c>
      <c r="Y58" s="116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14</v>
      </c>
      <c r="AE58" s="8">
        <v>923</v>
      </c>
      <c r="AF58" s="8">
        <v>442.46344419999997</v>
      </c>
      <c r="AG58" s="17">
        <f>AE58/AE61</f>
        <v>0.69765684051398336</v>
      </c>
      <c r="AH58" s="14">
        <v>8</v>
      </c>
      <c r="AI58" s="8">
        <v>852.59299999999996</v>
      </c>
      <c r="AJ58" s="8">
        <v>358.22369900000001</v>
      </c>
      <c r="AK58" s="18">
        <f>AI58/AI61</f>
        <v>0.27930123668631879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66">
        <f>B58+F58+J58+N58+R58+V58+Z58+AD58+AH58+AL58</f>
        <v>146</v>
      </c>
      <c r="AQ58" s="8">
        <f t="shared" ref="AQ58:AR60" si="17">C58+G58+K58+O58+S58+W58+AA58+AE58+AI58+AM58</f>
        <v>29126.334696000002</v>
      </c>
      <c r="AR58" s="8">
        <f t="shared" si="17"/>
        <v>11629.11388219</v>
      </c>
      <c r="AS58" s="17">
        <f>AQ58/AQ61</f>
        <v>0.52722618142071798</v>
      </c>
    </row>
    <row r="59" spans="1:45" s="28" customFormat="1" ht="25.5" customHeight="1" x14ac:dyDescent="0.25">
      <c r="A59" s="23" t="s">
        <v>44</v>
      </c>
      <c r="B59" s="110">
        <v>7</v>
      </c>
      <c r="C59" s="111">
        <v>2145.0940000000001</v>
      </c>
      <c r="D59" s="112">
        <v>765.56596999999999</v>
      </c>
      <c r="E59" s="113">
        <f>C59/C61</f>
        <v>0.52354558332381462</v>
      </c>
      <c r="F59" s="14">
        <v>2</v>
      </c>
      <c r="G59" s="8">
        <v>1120</v>
      </c>
      <c r="H59" s="31">
        <v>518</v>
      </c>
      <c r="I59" s="18">
        <f>G59/G61</f>
        <v>0.34248289641944224</v>
      </c>
      <c r="J59" s="114">
        <v>1</v>
      </c>
      <c r="K59" s="111">
        <v>233</v>
      </c>
      <c r="L59" s="111">
        <v>82</v>
      </c>
      <c r="M59" s="101">
        <f>K59/K61</f>
        <v>2.6632172749674041E-2</v>
      </c>
      <c r="N59" s="115">
        <v>6</v>
      </c>
      <c r="O59" s="111">
        <v>3725.3101000000001</v>
      </c>
      <c r="P59" s="111">
        <v>1839.891611</v>
      </c>
      <c r="Q59" s="116">
        <f>O59/O61</f>
        <v>0.3751954418203936</v>
      </c>
      <c r="R59" s="24">
        <v>1</v>
      </c>
      <c r="S59" s="8">
        <v>472.401499</v>
      </c>
      <c r="T59" s="31">
        <v>108.75493299999999</v>
      </c>
      <c r="U59" s="18">
        <f>S59/S61</f>
        <v>4.3630182093425667E-2</v>
      </c>
      <c r="V59" s="110"/>
      <c r="W59" s="111"/>
      <c r="X59" s="111"/>
      <c r="Y59" s="116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66">
        <f>B59+F59+J59+N59+R59+V59+Z59+AD59+AH59+AL59</f>
        <v>20</v>
      </c>
      <c r="AQ59" s="8">
        <f t="shared" si="17"/>
        <v>11058.805598999999</v>
      </c>
      <c r="AR59" s="8">
        <f t="shared" si="17"/>
        <v>4956.5641990000004</v>
      </c>
      <c r="AS59" s="17">
        <f>AQ59/AQ61</f>
        <v>0.20017938775645333</v>
      </c>
    </row>
    <row r="60" spans="1:45" s="70" customFormat="1" ht="36" customHeight="1" thickBot="1" x14ac:dyDescent="0.3">
      <c r="A60" s="73" t="s">
        <v>45</v>
      </c>
      <c r="B60" s="74">
        <v>1</v>
      </c>
      <c r="C60" s="75">
        <v>350</v>
      </c>
      <c r="D60" s="79">
        <v>23.02</v>
      </c>
      <c r="E60" s="83">
        <f>C60/C61</f>
        <v>8.542327476713614E-2</v>
      </c>
      <c r="F60" s="14"/>
      <c r="G60" s="8"/>
      <c r="H60" s="31"/>
      <c r="I60" s="20"/>
      <c r="J60" s="102">
        <v>1</v>
      </c>
      <c r="K60" s="75">
        <v>390</v>
      </c>
      <c r="L60" s="75">
        <v>191.5</v>
      </c>
      <c r="M60" s="103">
        <f>K60/K61</f>
        <v>4.4577456533789167E-2</v>
      </c>
      <c r="N60" s="81">
        <v>2</v>
      </c>
      <c r="O60" s="75">
        <v>2084</v>
      </c>
      <c r="P60" s="75">
        <v>1032.1815999999999</v>
      </c>
      <c r="Q60" s="76">
        <f>O60/O61</f>
        <v>0.20989052716811418</v>
      </c>
      <c r="R60" s="39">
        <v>2</v>
      </c>
      <c r="S60" s="10">
        <v>3100</v>
      </c>
      <c r="T60" s="32">
        <v>1550</v>
      </c>
      <c r="U60" s="20">
        <f>S60/S61</f>
        <v>0.28631061665962149</v>
      </c>
      <c r="V60" s="104"/>
      <c r="W60" s="105"/>
      <c r="X60" s="105"/>
      <c r="Y60" s="106"/>
      <c r="Z60" s="39"/>
      <c r="AA60" s="10"/>
      <c r="AB60" s="10"/>
      <c r="AC60" s="19">
        <f>AA60/AA61</f>
        <v>0</v>
      </c>
      <c r="AD60" s="63"/>
      <c r="AE60" s="10"/>
      <c r="AF60" s="10"/>
      <c r="AG60" s="19"/>
      <c r="AH60" s="63"/>
      <c r="AI60" s="10"/>
      <c r="AJ60" s="10"/>
      <c r="AK60" s="20"/>
      <c r="AL60" s="164">
        <v>1</v>
      </c>
      <c r="AM60" s="10">
        <v>130</v>
      </c>
      <c r="AN60" s="10">
        <v>65</v>
      </c>
      <c r="AO60" s="11">
        <f>AM60/AM61</f>
        <v>2.0169110231944766E-2</v>
      </c>
      <c r="AP60" s="168">
        <f>B60+F60+J60+N60+R60+V60+Z60+AD60+AH60+AL60</f>
        <v>7</v>
      </c>
      <c r="AQ60" s="8">
        <f t="shared" si="17"/>
        <v>6054</v>
      </c>
      <c r="AR60" s="8">
        <f t="shared" si="17"/>
        <v>2861.7015999999999</v>
      </c>
      <c r="AS60" s="17">
        <f>AQ60/AQ61</f>
        <v>0.10958561506743135</v>
      </c>
    </row>
    <row r="61" spans="1:45" s="78" customFormat="1" ht="21.75" customHeight="1" thickBot="1" x14ac:dyDescent="0.3">
      <c r="A61" s="77" t="s">
        <v>3</v>
      </c>
      <c r="B61" s="86">
        <f t="shared" ref="B61:M61" si="18">SUM(B57:B60)</f>
        <v>30</v>
      </c>
      <c r="C61" s="86">
        <f t="shared" si="18"/>
        <v>4097.2440000000006</v>
      </c>
      <c r="D61" s="91">
        <f t="shared" si="18"/>
        <v>1307.834484</v>
      </c>
      <c r="E61" s="92">
        <f t="shared" si="18"/>
        <v>0.99999999999999989</v>
      </c>
      <c r="F61" s="57">
        <f t="shared" si="18"/>
        <v>31</v>
      </c>
      <c r="G61" s="59">
        <f>SUM(G57:G60)</f>
        <v>3270.2363</v>
      </c>
      <c r="H61" s="59">
        <f t="shared" si="18"/>
        <v>1434.8322539999999</v>
      </c>
      <c r="I61" s="58">
        <f t="shared" si="18"/>
        <v>1</v>
      </c>
      <c r="J61" s="95">
        <f t="shared" si="18"/>
        <v>43</v>
      </c>
      <c r="K61" s="96">
        <f t="shared" si="18"/>
        <v>8748.8167859999994</v>
      </c>
      <c r="L61" s="97">
        <f t="shared" si="18"/>
        <v>4043.3110340000003</v>
      </c>
      <c r="M61" s="52">
        <f t="shared" si="18"/>
        <v>1</v>
      </c>
      <c r="N61" s="100">
        <f>SUM(N57:N60)</f>
        <v>52</v>
      </c>
      <c r="O61" s="99">
        <f>SUM(O57:O60)</f>
        <v>9928.9854960000011</v>
      </c>
      <c r="P61" s="99">
        <f>SUM(P57:P60)</f>
        <v>4628.3349629999993</v>
      </c>
      <c r="Q61" s="94">
        <f>SUM(Q57:Q60)</f>
        <v>1</v>
      </c>
      <c r="R61" s="51">
        <f>SUM(R57:R60)</f>
        <v>14</v>
      </c>
      <c r="S61" s="54">
        <f t="shared" ref="S61:U61" si="19">SUM(S57:S60)</f>
        <v>10827.401499</v>
      </c>
      <c r="T61" s="55">
        <f t="shared" si="19"/>
        <v>4101.7039280000008</v>
      </c>
      <c r="U61" s="88">
        <f t="shared" si="19"/>
        <v>1</v>
      </c>
      <c r="V61" s="86">
        <f t="shared" ref="V61:AS61" si="20">SUM(V57:V60)</f>
        <v>5</v>
      </c>
      <c r="W61" s="107">
        <f>SUM(W57:W60)</f>
        <v>4110</v>
      </c>
      <c r="X61" s="108">
        <f>SUM(X57:X60)</f>
        <v>2055</v>
      </c>
      <c r="Y61" s="109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15</v>
      </c>
      <c r="AE61" s="54">
        <f t="shared" si="20"/>
        <v>1323</v>
      </c>
      <c r="AF61" s="54">
        <f t="shared" si="20"/>
        <v>642.46344419999991</v>
      </c>
      <c r="AG61" s="50">
        <f t="shared" si="20"/>
        <v>1</v>
      </c>
      <c r="AH61" s="46">
        <f>SUM(AH57:AH60)</f>
        <v>9</v>
      </c>
      <c r="AI61" s="54">
        <f t="shared" si="20"/>
        <v>3052.5929999999998</v>
      </c>
      <c r="AJ61" s="55">
        <f t="shared" si="20"/>
        <v>1458.2236990000001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31">
        <f t="shared" si="21"/>
        <v>1</v>
      </c>
      <c r="AP61" s="169">
        <f>SUM(AP57:AP60)</f>
        <v>223</v>
      </c>
      <c r="AQ61" s="167">
        <f>SUM(AQ57:AQ60)</f>
        <v>55244.477081000005</v>
      </c>
      <c r="AR61" s="54">
        <f>SUM(AR57:AR60)</f>
        <v>23767.164282190002</v>
      </c>
      <c r="AS61" s="50">
        <f t="shared" si="20"/>
        <v>0.99999999999999989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5"/>
      <c r="AR62" s="175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2"/>
      <c r="AR63" s="152"/>
      <c r="AS63" s="2"/>
    </row>
    <row r="64" spans="1:45" x14ac:dyDescent="0.25">
      <c r="AQ64" s="148"/>
      <c r="AR64" s="148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2021-02-20T13:57:22Z</dcterms:modified>
</cp:coreProperties>
</file>